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032" windowHeight="89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<sst xmlns="http://schemas.openxmlformats.org/spreadsheetml/2006/main" count="22" uniqueCount="19">
  <si>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Retention Rate</t>
  </si>
  <si>
    <t>Current</t>
  </si>
  <si>
    <t>Goal</t>
  </si>
  <si>
    <t>Number of Accounts</t>
  </si>
  <si>
    <t>Average Commission per Account</t>
  </si>
  <si>
    <t>Now</t>
  </si>
  <si>
    <t>Average Years a Client Stays</t>
  </si>
  <si>
    <t>Extra Years on books</t>
  </si>
  <si>
    <t>Profit Percentage</t>
  </si>
  <si>
    <t>Increased Agency Profit per year</t>
  </si>
  <si>
    <t>This is the average number of years a client stays with the agency</t>
  </si>
  <si>
    <t>Extra years a client stays by increasing your retention from current level to goal</t>
  </si>
  <si>
    <t>Input Agency (or department) profitability goal percentage</t>
  </si>
  <si>
    <t>Retention Increase Profitability Calculation</t>
  </si>
  <si>
    <t>Input number of accounts in the department (PL or CL).</t>
  </si>
  <si>
    <t>By department (PL or CL) input your current retention rate and your goal</t>
  </si>
  <si>
    <t>Input average commission per account for the department (PL or CL)</t>
  </si>
  <si>
    <t>Increased Agency Profit by increasing retention</t>
  </si>
  <si>
    <t>Only  change cells highlighted in yellow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</si>
</sst>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doub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0" xfId="0" applyFont="1" applyBorder="1" applyAlignment="1">
      <alignment/>
    </xf>
    <xf numFmtId="9" fontId="6" fillId="34" borderId="11" xfId="0" applyNumberFormat="1" applyFont="1" applyFill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34" borderId="11" xfId="0" applyFont="1" applyFill="1" applyBorder="1" applyAlignment="1" applyProtection="1">
      <alignment/>
      <protection locked="0"/>
    </xf>
    <xf numFmtId="6" fontId="6" fillId="34" borderId="11" xfId="0" applyNumberFormat="1" applyFont="1" applyFill="1" applyBorder="1" applyAlignment="1" applyProtection="1">
      <alignment/>
      <protection locked="0"/>
    </xf>
    <xf numFmtId="9" fontId="8" fillId="34" borderId="11" xfId="0" applyNumberFormat="1" applyFont="1" applyFill="1" applyBorder="1" applyAlignment="1" applyProtection="1">
      <alignment/>
      <protection locked="0"/>
    </xf>
    <xf numFmtId="6" fontId="9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6" fontId="9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9" fontId="6" fillId="34" borderId="10" xfId="0" applyNumberFormat="1" applyFont="1" applyFill="1" applyBorder="1" applyAlignment="1" applyProtection="1">
      <alignment/>
      <protection locked="0"/>
    </xf>
    <xf numFmtId="2" fontId="6" fillId="0" borderId="10" xfId="0" applyNumberFormat="1" applyFont="1" applyBorder="1" applyAlignment="1">
      <alignment/>
    </xf>
    <xf numFmtId="0" fontId="5" fillId="2" borderId="16" xfId="0" applyFont="1" applyFill="1" applyBorder="1" applyAlignment="1">
      <alignment/>
    </xf>
    <xf numFmtId="0" fontId="0" fillId="2" borderId="10" xfId="0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46.7109375" style="0" customWidth="1"/>
    <col min="3" max="3" width="11.140625" style="0" customWidth="1"/>
    <col min="4" max="4" width="2.8515625" style="0" customWidth="1"/>
    <col min="5" max="5" width="69.00390625" style="0" customWidth="1"/>
    <col min="6" max="12" width="0" style="0" hidden="1" customWidth="1"/>
  </cols>
  <sheetData>
    <row r="1" spans="1:5" ht="15.75" thickTop="1">
      <c r="A1" s="27" t="s">
        <v>13</v>
      </c>
      <c r="B1" s="31"/>
      <c r="C1" s="32"/>
      <c r="E1" s="9" t="s">
        <v>18</v>
      </c>
    </row>
    <row r="2" spans="1:3" ht="13.5" thickBot="1">
      <c r="A2" s="28"/>
      <c r="B2" s="33"/>
      <c r="C2" s="34"/>
    </row>
    <row r="3" spans="1:12" ht="13.5" thickTop="1">
      <c r="A3" s="28"/>
      <c r="B3" s="23" t="s">
        <v>1</v>
      </c>
      <c r="C3" s="24" t="s">
        <v>2</v>
      </c>
      <c r="F3" s="10" t="s">
        <v>1</v>
      </c>
      <c r="G3" s="11"/>
      <c r="H3" s="12"/>
      <c r="J3" s="10" t="s">
        <v>2</v>
      </c>
      <c r="K3" s="11"/>
      <c r="L3" s="7"/>
    </row>
    <row r="4" spans="1:12" ht="15">
      <c r="A4" s="29" t="s">
        <v>0</v>
      </c>
      <c r="B4" s="25">
        <v>0.9</v>
      </c>
      <c r="C4" s="14">
        <v>0.92</v>
      </c>
      <c r="D4" s="8"/>
      <c r="E4" s="8" t="s">
        <v>15</v>
      </c>
      <c r="F4" s="1"/>
      <c r="G4" s="2"/>
      <c r="H4" s="3">
        <f>F5</f>
        <v>0.03699884850351276</v>
      </c>
      <c r="J4" s="1"/>
      <c r="K4" s="2"/>
      <c r="L4" s="3">
        <f>J5</f>
        <v>0.1923477236172149</v>
      </c>
    </row>
    <row r="5" spans="1:12" ht="15">
      <c r="A5" s="29"/>
      <c r="B5" s="13"/>
      <c r="C5" s="15"/>
      <c r="D5" s="8"/>
      <c r="E5" s="8"/>
      <c r="F5" s="1">
        <f aca="true" t="shared" si="0" ref="F5:F68">F6*$B$4</f>
        <v>0.03699884850351276</v>
      </c>
      <c r="G5" s="2">
        <v>75</v>
      </c>
      <c r="H5" s="3">
        <f aca="true" t="shared" si="1" ref="H5:H68">F6</f>
        <v>0.04110983167056973</v>
      </c>
      <c r="J5" s="1">
        <f aca="true" t="shared" si="2" ref="J5:J68">J6*$C$4</f>
        <v>0.1923477236172149</v>
      </c>
      <c r="K5" s="2">
        <v>75</v>
      </c>
      <c r="L5" s="3">
        <f aca="true" t="shared" si="3" ref="L5:L68">J6</f>
        <v>0.20907361262740748</v>
      </c>
    </row>
    <row r="6" spans="1:12" ht="15">
      <c r="A6" s="29" t="s">
        <v>6</v>
      </c>
      <c r="B6" s="26">
        <f>VLOOKUP(50,$F$5:$H$79,2,TRUE)-(((VLOOKUP(50,$F$5:$H$79,3,TRUE)-VLOOKUP(50,$F$5:$H$79,1,TRUE))/12))</f>
        <v>6.5571325</v>
      </c>
      <c r="C6" s="16">
        <f>VLOOKUP(50,$J$5:$L$79,2,TRUE)-(((VLOOKUP(50,$J$5:$L$79,3,TRUE)-VLOOKUP(50,$J$5:$L$79,1,TRUE))/12))</f>
        <v>8.657854084574959</v>
      </c>
      <c r="D6" s="8"/>
      <c r="E6" s="8" t="s">
        <v>10</v>
      </c>
      <c r="F6" s="1">
        <f t="shared" si="0"/>
        <v>0.04110983167056973</v>
      </c>
      <c r="G6" s="2">
        <v>74</v>
      </c>
      <c r="H6" s="3">
        <f t="shared" si="1"/>
        <v>0.045677590745077476</v>
      </c>
      <c r="J6" s="1">
        <f t="shared" si="2"/>
        <v>0.20907361262740748</v>
      </c>
      <c r="K6" s="2">
        <v>74</v>
      </c>
      <c r="L6" s="3">
        <f t="shared" si="3"/>
        <v>0.22725392676892117</v>
      </c>
    </row>
    <row r="7" spans="1:12" ht="15">
      <c r="A7" s="29"/>
      <c r="B7" s="13"/>
      <c r="C7" s="15"/>
      <c r="D7" s="8"/>
      <c r="E7" s="8"/>
      <c r="F7" s="1">
        <f t="shared" si="0"/>
        <v>0.045677590745077476</v>
      </c>
      <c r="G7" s="2">
        <v>73</v>
      </c>
      <c r="H7" s="3">
        <f t="shared" si="1"/>
        <v>0.050752878605641635</v>
      </c>
      <c r="J7" s="1">
        <f t="shared" si="2"/>
        <v>0.22725392676892117</v>
      </c>
      <c r="K7" s="2">
        <v>73</v>
      </c>
      <c r="L7" s="3">
        <f t="shared" si="3"/>
        <v>0.2470151377923056</v>
      </c>
    </row>
    <row r="8" spans="1:12" ht="15">
      <c r="A8" s="29" t="s">
        <v>7</v>
      </c>
      <c r="B8" s="13"/>
      <c r="C8" s="16">
        <f>C6-B6</f>
        <v>2.100721584574959</v>
      </c>
      <c r="D8" s="8"/>
      <c r="E8" s="8" t="s">
        <v>11</v>
      </c>
      <c r="F8" s="1">
        <f t="shared" si="0"/>
        <v>0.050752878605641635</v>
      </c>
      <c r="G8" s="2">
        <v>72</v>
      </c>
      <c r="H8" s="3">
        <f t="shared" si="1"/>
        <v>0.05639208733960182</v>
      </c>
      <c r="J8" s="1">
        <f t="shared" si="2"/>
        <v>0.2470151377923056</v>
      </c>
      <c r="K8" s="2">
        <v>72</v>
      </c>
      <c r="L8" s="3">
        <f t="shared" si="3"/>
        <v>0.2684947149916365</v>
      </c>
    </row>
    <row r="9" spans="1:12" ht="15">
      <c r="A9" s="29"/>
      <c r="B9" s="13"/>
      <c r="C9" s="15"/>
      <c r="D9" s="8"/>
      <c r="E9" s="8"/>
      <c r="F9" s="1">
        <f t="shared" si="0"/>
        <v>0.05639208733960182</v>
      </c>
      <c r="G9" s="2">
        <v>71</v>
      </c>
      <c r="H9" s="3">
        <f t="shared" si="1"/>
        <v>0.0626578748217798</v>
      </c>
      <c r="J9" s="1">
        <f t="shared" si="2"/>
        <v>0.2684947149916365</v>
      </c>
      <c r="K9" s="2">
        <v>71</v>
      </c>
      <c r="L9" s="3">
        <f t="shared" si="3"/>
        <v>0.2918420815126484</v>
      </c>
    </row>
    <row r="10" spans="1:12" ht="15">
      <c r="A10" s="29" t="s">
        <v>3</v>
      </c>
      <c r="B10" s="13"/>
      <c r="C10" s="17">
        <v>500</v>
      </c>
      <c r="D10" s="8"/>
      <c r="E10" s="8" t="s">
        <v>14</v>
      </c>
      <c r="F10" s="1">
        <f t="shared" si="0"/>
        <v>0.0626578748217798</v>
      </c>
      <c r="G10" s="2">
        <v>70</v>
      </c>
      <c r="H10" s="3">
        <f t="shared" si="1"/>
        <v>0.06961986091308867</v>
      </c>
      <c r="J10" s="1">
        <f t="shared" si="2"/>
        <v>0.2918420815126484</v>
      </c>
      <c r="K10" s="2">
        <v>70</v>
      </c>
      <c r="L10" s="3">
        <f t="shared" si="3"/>
        <v>0.3172196538180961</v>
      </c>
    </row>
    <row r="11" spans="1:12" ht="15">
      <c r="A11" s="29"/>
      <c r="B11" s="13"/>
      <c r="C11" s="15"/>
      <c r="D11" s="8"/>
      <c r="E11" s="8"/>
      <c r="F11" s="1">
        <f t="shared" si="0"/>
        <v>0.06961986091308867</v>
      </c>
      <c r="G11" s="2">
        <v>69</v>
      </c>
      <c r="H11" s="3">
        <f t="shared" si="1"/>
        <v>0.07735540101454295</v>
      </c>
      <c r="J11" s="1">
        <f t="shared" si="2"/>
        <v>0.3172196538180961</v>
      </c>
      <c r="K11" s="2">
        <v>69</v>
      </c>
      <c r="L11" s="3">
        <f t="shared" si="3"/>
        <v>0.3448039715414088</v>
      </c>
    </row>
    <row r="12" spans="1:12" ht="15">
      <c r="A12" s="29" t="s">
        <v>4</v>
      </c>
      <c r="B12" s="13"/>
      <c r="C12" s="18">
        <v>300</v>
      </c>
      <c r="D12" s="8"/>
      <c r="E12" s="8" t="s">
        <v>16</v>
      </c>
      <c r="F12" s="1">
        <f t="shared" si="0"/>
        <v>0.07735540101454295</v>
      </c>
      <c r="G12" s="2">
        <v>68</v>
      </c>
      <c r="H12" s="3">
        <f t="shared" si="1"/>
        <v>0.08595044557171438</v>
      </c>
      <c r="J12" s="1">
        <f t="shared" si="2"/>
        <v>0.3448039715414088</v>
      </c>
      <c r="K12" s="2">
        <v>68</v>
      </c>
      <c r="L12" s="3">
        <f t="shared" si="3"/>
        <v>0.3747869255884878</v>
      </c>
    </row>
    <row r="13" spans="1:12" ht="15">
      <c r="A13" s="29"/>
      <c r="B13" s="13"/>
      <c r="C13" s="15"/>
      <c r="D13" s="8"/>
      <c r="E13" s="8"/>
      <c r="F13" s="1">
        <f t="shared" si="0"/>
        <v>0.08595044557171438</v>
      </c>
      <c r="G13" s="2">
        <v>67</v>
      </c>
      <c r="H13" s="3">
        <f t="shared" si="1"/>
        <v>0.09550049507968264</v>
      </c>
      <c r="J13" s="1">
        <f t="shared" si="2"/>
        <v>0.3747869255884878</v>
      </c>
      <c r="K13" s="2">
        <v>67</v>
      </c>
      <c r="L13" s="3">
        <f t="shared" si="3"/>
        <v>0.407377093030965</v>
      </c>
    </row>
    <row r="14" spans="1:12" ht="15">
      <c r="A14" s="29" t="s">
        <v>8</v>
      </c>
      <c r="B14" s="13"/>
      <c r="C14" s="19">
        <v>0.2</v>
      </c>
      <c r="D14" s="8"/>
      <c r="E14" s="8" t="s">
        <v>12</v>
      </c>
      <c r="F14" s="1">
        <f t="shared" si="0"/>
        <v>0.09550049507968264</v>
      </c>
      <c r="G14" s="2">
        <v>66</v>
      </c>
      <c r="H14" s="3">
        <f t="shared" si="1"/>
        <v>0.10611166119964738</v>
      </c>
      <c r="J14" s="1">
        <f t="shared" si="2"/>
        <v>0.407377093030965</v>
      </c>
      <c r="K14" s="2">
        <v>66</v>
      </c>
      <c r="L14" s="3">
        <f t="shared" si="3"/>
        <v>0.4428011880771358</v>
      </c>
    </row>
    <row r="15" spans="1:12" ht="15">
      <c r="A15" s="29"/>
      <c r="B15" s="13"/>
      <c r="C15" s="15"/>
      <c r="D15" s="8"/>
      <c r="E15" s="8"/>
      <c r="F15" s="1">
        <f t="shared" si="0"/>
        <v>0.10611166119964738</v>
      </c>
      <c r="G15" s="2">
        <v>65</v>
      </c>
      <c r="H15" s="3">
        <f t="shared" si="1"/>
        <v>0.11790184577738597</v>
      </c>
      <c r="J15" s="1">
        <f t="shared" si="2"/>
        <v>0.4428011880771358</v>
      </c>
      <c r="K15" s="2">
        <v>65</v>
      </c>
      <c r="L15" s="3">
        <f t="shared" si="3"/>
        <v>0.48130563921427805</v>
      </c>
    </row>
    <row r="16" spans="1:12" ht="16.5">
      <c r="A16" s="29" t="s">
        <v>9</v>
      </c>
      <c r="B16" s="13"/>
      <c r="C16" s="20">
        <f>C10*C12*C14</f>
        <v>30000</v>
      </c>
      <c r="D16" s="8"/>
      <c r="E16" s="8"/>
      <c r="F16" s="1">
        <f t="shared" si="0"/>
        <v>0.11790184577738597</v>
      </c>
      <c r="G16" s="2">
        <v>64</v>
      </c>
      <c r="H16" s="3">
        <f t="shared" si="1"/>
        <v>0.13100205086376218</v>
      </c>
      <c r="J16" s="1">
        <f t="shared" si="2"/>
        <v>0.48130563921427805</v>
      </c>
      <c r="K16" s="2">
        <v>64</v>
      </c>
      <c r="L16" s="3">
        <f t="shared" si="3"/>
        <v>0.5231583034937805</v>
      </c>
    </row>
    <row r="17" spans="1:12" ht="15">
      <c r="A17" s="29"/>
      <c r="B17" s="13"/>
      <c r="C17" s="15"/>
      <c r="D17" s="8"/>
      <c r="E17" s="8"/>
      <c r="F17" s="1">
        <f t="shared" si="0"/>
        <v>0.13100205086376218</v>
      </c>
      <c r="G17" s="2">
        <v>63</v>
      </c>
      <c r="H17" s="3">
        <f t="shared" si="1"/>
        <v>0.1455578342930691</v>
      </c>
      <c r="J17" s="1">
        <f t="shared" si="2"/>
        <v>0.5231583034937805</v>
      </c>
      <c r="K17" s="2">
        <v>63</v>
      </c>
      <c r="L17" s="3">
        <f t="shared" si="3"/>
        <v>0.568650329884544</v>
      </c>
    </row>
    <row r="18" spans="1:12" ht="17.25" thickBot="1">
      <c r="A18" s="30" t="s">
        <v>17</v>
      </c>
      <c r="B18" s="21"/>
      <c r="C18" s="22">
        <f>C16*C8</f>
        <v>63021.64753724878</v>
      </c>
      <c r="D18" s="8"/>
      <c r="E18" s="8"/>
      <c r="F18" s="1">
        <f t="shared" si="0"/>
        <v>0.1455578342930691</v>
      </c>
      <c r="G18" s="2">
        <v>62</v>
      </c>
      <c r="H18" s="3">
        <f t="shared" si="1"/>
        <v>0.161730926992299</v>
      </c>
      <c r="J18" s="1">
        <f t="shared" si="2"/>
        <v>0.568650329884544</v>
      </c>
      <c r="K18" s="2">
        <v>62</v>
      </c>
      <c r="L18" s="3">
        <f t="shared" si="3"/>
        <v>0.618098184657113</v>
      </c>
    </row>
    <row r="19" spans="6:12" ht="13.5" thickTop="1">
      <c r="F19" s="1">
        <f t="shared" si="0"/>
        <v>0.161730926992299</v>
      </c>
      <c r="G19" s="2">
        <v>61</v>
      </c>
      <c r="H19" s="3">
        <f t="shared" si="1"/>
        <v>0.17970102999144333</v>
      </c>
      <c r="J19" s="1">
        <f t="shared" si="2"/>
        <v>0.618098184657113</v>
      </c>
      <c r="K19" s="2">
        <v>61</v>
      </c>
      <c r="L19" s="3">
        <f t="shared" si="3"/>
        <v>0.6718458528881662</v>
      </c>
    </row>
    <row r="20" spans="6:12" ht="12.75">
      <c r="F20" s="1">
        <f t="shared" si="0"/>
        <v>0.17970102999144333</v>
      </c>
      <c r="G20" s="2">
        <v>60</v>
      </c>
      <c r="H20" s="3">
        <f t="shared" si="1"/>
        <v>0.1996678111016037</v>
      </c>
      <c r="J20" s="1">
        <f t="shared" si="2"/>
        <v>0.6718458528881662</v>
      </c>
      <c r="K20" s="2">
        <v>60</v>
      </c>
      <c r="L20" s="3">
        <f t="shared" si="3"/>
        <v>0.7302672314001807</v>
      </c>
    </row>
    <row r="21" spans="6:12" ht="12.75">
      <c r="F21" s="1">
        <f t="shared" si="0"/>
        <v>0.1996678111016037</v>
      </c>
      <c r="G21" s="2">
        <v>59</v>
      </c>
      <c r="H21" s="3">
        <f t="shared" si="1"/>
        <v>0.22185312344622632</v>
      </c>
      <c r="J21" s="1">
        <f t="shared" si="2"/>
        <v>0.7302672314001807</v>
      </c>
      <c r="K21" s="2">
        <v>59</v>
      </c>
      <c r="L21" s="3">
        <f t="shared" si="3"/>
        <v>0.7937687297828051</v>
      </c>
    </row>
    <row r="22" spans="6:12" ht="12.75">
      <c r="F22" s="1">
        <f t="shared" si="0"/>
        <v>0.22185312344622632</v>
      </c>
      <c r="G22" s="2">
        <v>58</v>
      </c>
      <c r="H22" s="3">
        <f t="shared" si="1"/>
        <v>0.246503470495807</v>
      </c>
      <c r="J22" s="1">
        <f t="shared" si="2"/>
        <v>0.7937687297828051</v>
      </c>
      <c r="K22" s="2">
        <v>58</v>
      </c>
      <c r="L22" s="3">
        <f t="shared" si="3"/>
        <v>0.8627920975900055</v>
      </c>
    </row>
    <row r="23" spans="6:12" ht="12.75">
      <c r="F23" s="1">
        <f t="shared" si="0"/>
        <v>0.246503470495807</v>
      </c>
      <c r="G23" s="2">
        <v>57</v>
      </c>
      <c r="H23" s="3">
        <f t="shared" si="1"/>
        <v>0.2738927449953411</v>
      </c>
      <c r="J23" s="1">
        <f t="shared" si="2"/>
        <v>0.8627920975900055</v>
      </c>
      <c r="K23" s="2">
        <v>57</v>
      </c>
      <c r="L23" s="3">
        <f t="shared" si="3"/>
        <v>0.9378174973804407</v>
      </c>
    </row>
    <row r="24" spans="6:12" ht="12.75">
      <c r="F24" s="1">
        <f t="shared" si="0"/>
        <v>0.2738927449953411</v>
      </c>
      <c r="G24" s="2">
        <v>56</v>
      </c>
      <c r="H24" s="3">
        <f t="shared" si="1"/>
        <v>0.3043252722170457</v>
      </c>
      <c r="J24" s="1">
        <f t="shared" si="2"/>
        <v>0.9378174973804407</v>
      </c>
      <c r="K24" s="2">
        <v>56</v>
      </c>
      <c r="L24" s="3">
        <f t="shared" si="3"/>
        <v>1.0193668449787399</v>
      </c>
    </row>
    <row r="25" spans="6:12" ht="12.75">
      <c r="F25" s="1">
        <f t="shared" si="0"/>
        <v>0.3043252722170457</v>
      </c>
      <c r="G25" s="2">
        <v>55</v>
      </c>
      <c r="H25" s="3">
        <f t="shared" si="1"/>
        <v>0.338139191352273</v>
      </c>
      <c r="J25" s="1">
        <f t="shared" si="2"/>
        <v>1.0193668449787399</v>
      </c>
      <c r="K25" s="2">
        <v>55</v>
      </c>
      <c r="L25" s="3">
        <f t="shared" si="3"/>
        <v>1.1080074401942823</v>
      </c>
    </row>
    <row r="26" spans="6:12" ht="12.75">
      <c r="F26" s="1">
        <f t="shared" si="0"/>
        <v>0.338139191352273</v>
      </c>
      <c r="G26" s="2">
        <v>54</v>
      </c>
      <c r="H26" s="3">
        <f t="shared" si="1"/>
        <v>0.37571021261363663</v>
      </c>
      <c r="J26" s="1">
        <f t="shared" si="2"/>
        <v>1.1080074401942823</v>
      </c>
      <c r="K26" s="2">
        <v>54</v>
      </c>
      <c r="L26" s="3">
        <f t="shared" si="3"/>
        <v>1.2043559132546546</v>
      </c>
    </row>
    <row r="27" spans="6:12" ht="12.75">
      <c r="F27" s="1">
        <f t="shared" si="0"/>
        <v>0.37571021261363663</v>
      </c>
      <c r="G27" s="2">
        <v>53</v>
      </c>
      <c r="H27" s="3">
        <f t="shared" si="1"/>
        <v>0.4174557917929296</v>
      </c>
      <c r="J27" s="1">
        <f t="shared" si="2"/>
        <v>1.2043559132546546</v>
      </c>
      <c r="K27" s="2">
        <v>53</v>
      </c>
      <c r="L27" s="3">
        <f t="shared" si="3"/>
        <v>1.3090825144072333</v>
      </c>
    </row>
    <row r="28" spans="6:12" ht="12.75">
      <c r="F28" s="1">
        <f t="shared" si="0"/>
        <v>0.4174557917929296</v>
      </c>
      <c r="G28" s="2">
        <v>52</v>
      </c>
      <c r="H28" s="3">
        <f t="shared" si="1"/>
        <v>0.46383976865881066</v>
      </c>
      <c r="J28" s="1">
        <f t="shared" si="2"/>
        <v>1.3090825144072333</v>
      </c>
      <c r="K28" s="2">
        <v>52</v>
      </c>
      <c r="L28" s="3">
        <f t="shared" si="3"/>
        <v>1.4229157765296014</v>
      </c>
    </row>
    <row r="29" spans="6:12" ht="12.75">
      <c r="F29" s="1">
        <f t="shared" si="0"/>
        <v>0.46383976865881066</v>
      </c>
      <c r="G29" s="2">
        <v>51</v>
      </c>
      <c r="H29" s="3">
        <f t="shared" si="1"/>
        <v>0.5153775207320118</v>
      </c>
      <c r="J29" s="1">
        <f t="shared" si="2"/>
        <v>1.4229157765296014</v>
      </c>
      <c r="K29" s="2">
        <v>51</v>
      </c>
      <c r="L29" s="3">
        <f t="shared" si="3"/>
        <v>1.5466475831843494</v>
      </c>
    </row>
    <row r="30" spans="6:12" ht="12.75">
      <c r="F30" s="1">
        <f t="shared" si="0"/>
        <v>0.5153775207320118</v>
      </c>
      <c r="G30" s="2">
        <v>50</v>
      </c>
      <c r="H30" s="3">
        <f t="shared" si="1"/>
        <v>0.5726416897022354</v>
      </c>
      <c r="J30" s="1">
        <f t="shared" si="2"/>
        <v>1.5466475831843494</v>
      </c>
      <c r="K30" s="2">
        <v>50</v>
      </c>
      <c r="L30" s="3">
        <f t="shared" si="3"/>
        <v>1.6811386773742927</v>
      </c>
    </row>
    <row r="31" spans="6:12" ht="12.75">
      <c r="F31" s="1">
        <f t="shared" si="0"/>
        <v>0.5726416897022354</v>
      </c>
      <c r="G31" s="2">
        <v>49</v>
      </c>
      <c r="H31" s="3">
        <f t="shared" si="1"/>
        <v>0.6362685441135949</v>
      </c>
      <c r="J31" s="1">
        <f t="shared" si="2"/>
        <v>1.6811386773742927</v>
      </c>
      <c r="K31" s="2">
        <v>49</v>
      </c>
      <c r="L31" s="3">
        <f t="shared" si="3"/>
        <v>1.8273246493198834</v>
      </c>
    </row>
    <row r="32" spans="6:12" ht="12.75">
      <c r="F32" s="1">
        <f t="shared" si="0"/>
        <v>0.6362685441135949</v>
      </c>
      <c r="G32" s="2">
        <v>48</v>
      </c>
      <c r="H32" s="3">
        <f t="shared" si="1"/>
        <v>0.7069650490151055</v>
      </c>
      <c r="J32" s="1">
        <f t="shared" si="2"/>
        <v>1.8273246493198834</v>
      </c>
      <c r="K32" s="2">
        <v>48</v>
      </c>
      <c r="L32" s="3">
        <f t="shared" si="3"/>
        <v>1.9862224449129167</v>
      </c>
    </row>
    <row r="33" spans="6:12" ht="12.75">
      <c r="F33" s="1">
        <f t="shared" si="0"/>
        <v>0.7069650490151055</v>
      </c>
      <c r="G33" s="2">
        <v>47</v>
      </c>
      <c r="H33" s="3">
        <f t="shared" si="1"/>
        <v>0.785516721127895</v>
      </c>
      <c r="J33" s="1">
        <f t="shared" si="2"/>
        <v>1.9862224449129167</v>
      </c>
      <c r="K33" s="2">
        <v>47</v>
      </c>
      <c r="L33" s="3">
        <f t="shared" si="3"/>
        <v>2.1589374401227355</v>
      </c>
    </row>
    <row r="34" spans="6:12" ht="12.75">
      <c r="F34" s="1">
        <f t="shared" si="0"/>
        <v>0.785516721127895</v>
      </c>
      <c r="G34" s="2">
        <v>46</v>
      </c>
      <c r="H34" s="3">
        <f t="shared" si="1"/>
        <v>0.8727963568087721</v>
      </c>
      <c r="J34" s="1">
        <f t="shared" si="2"/>
        <v>2.1589374401227355</v>
      </c>
      <c r="K34" s="2">
        <v>46</v>
      </c>
      <c r="L34" s="3">
        <f t="shared" si="3"/>
        <v>2.3466711305681907</v>
      </c>
    </row>
    <row r="35" spans="6:12" ht="12.75">
      <c r="F35" s="1">
        <f t="shared" si="0"/>
        <v>0.8727963568087721</v>
      </c>
      <c r="G35" s="2">
        <v>45</v>
      </c>
      <c r="H35" s="3">
        <f t="shared" si="1"/>
        <v>0.9697737297875245</v>
      </c>
      <c r="J35" s="1">
        <f t="shared" si="2"/>
        <v>2.3466711305681907</v>
      </c>
      <c r="K35" s="2">
        <v>45</v>
      </c>
      <c r="L35" s="3">
        <f t="shared" si="3"/>
        <v>2.5507294897480333</v>
      </c>
    </row>
    <row r="36" spans="6:12" ht="12.75">
      <c r="F36" s="1">
        <f t="shared" si="0"/>
        <v>0.9697737297875245</v>
      </c>
      <c r="G36" s="2">
        <v>44</v>
      </c>
      <c r="H36" s="3">
        <f t="shared" si="1"/>
        <v>1.0775263664305827</v>
      </c>
      <c r="J36" s="1">
        <f t="shared" si="2"/>
        <v>2.5507294897480333</v>
      </c>
      <c r="K36" s="2">
        <v>44</v>
      </c>
      <c r="L36" s="3">
        <f t="shared" si="3"/>
        <v>2.7725320540739493</v>
      </c>
    </row>
    <row r="37" spans="6:12" ht="12.75">
      <c r="F37" s="1">
        <f t="shared" si="0"/>
        <v>1.0775263664305827</v>
      </c>
      <c r="G37" s="2">
        <v>43</v>
      </c>
      <c r="H37" s="3">
        <f t="shared" si="1"/>
        <v>1.1972515182562031</v>
      </c>
      <c r="J37" s="1">
        <f t="shared" si="2"/>
        <v>2.7725320540739493</v>
      </c>
      <c r="K37" s="2">
        <v>43</v>
      </c>
      <c r="L37" s="3">
        <f t="shared" si="3"/>
        <v>3.0136217979064663</v>
      </c>
    </row>
    <row r="38" spans="6:12" ht="12.75">
      <c r="F38" s="1">
        <f t="shared" si="0"/>
        <v>1.1972515182562031</v>
      </c>
      <c r="G38" s="2">
        <v>42</v>
      </c>
      <c r="H38" s="3">
        <f t="shared" si="1"/>
        <v>1.3302794647291145</v>
      </c>
      <c r="J38" s="1">
        <f t="shared" si="2"/>
        <v>3.0136217979064663</v>
      </c>
      <c r="K38" s="2">
        <v>42</v>
      </c>
      <c r="L38" s="3">
        <f t="shared" si="3"/>
        <v>3.275675867289637</v>
      </c>
    </row>
    <row r="39" spans="6:12" ht="12.75">
      <c r="F39" s="1">
        <f t="shared" si="0"/>
        <v>1.3302794647291145</v>
      </c>
      <c r="G39" s="2">
        <v>41</v>
      </c>
      <c r="H39" s="3">
        <f t="shared" si="1"/>
        <v>1.4780882941434605</v>
      </c>
      <c r="J39" s="1">
        <f t="shared" si="2"/>
        <v>3.275675867289637</v>
      </c>
      <c r="K39" s="2">
        <v>41</v>
      </c>
      <c r="L39" s="3">
        <f t="shared" si="3"/>
        <v>3.5605172470539532</v>
      </c>
    </row>
    <row r="40" spans="6:12" ht="12.75">
      <c r="F40" s="1">
        <f t="shared" si="0"/>
        <v>1.4780882941434605</v>
      </c>
      <c r="G40" s="2">
        <v>40</v>
      </c>
      <c r="H40" s="3">
        <f t="shared" si="1"/>
        <v>1.6423203268260673</v>
      </c>
      <c r="J40" s="1">
        <f t="shared" si="2"/>
        <v>3.5605172470539532</v>
      </c>
      <c r="K40" s="2">
        <v>40</v>
      </c>
      <c r="L40" s="3">
        <f t="shared" si="3"/>
        <v>3.870127442449949</v>
      </c>
    </row>
    <row r="41" spans="6:12" ht="12.75">
      <c r="F41" s="1">
        <f t="shared" si="0"/>
        <v>1.6423203268260673</v>
      </c>
      <c r="G41" s="2">
        <v>39</v>
      </c>
      <c r="H41" s="3">
        <f t="shared" si="1"/>
        <v>1.8248003631400747</v>
      </c>
      <c r="J41" s="1">
        <f t="shared" si="2"/>
        <v>3.870127442449949</v>
      </c>
      <c r="K41" s="2">
        <v>39</v>
      </c>
      <c r="L41" s="3">
        <f t="shared" si="3"/>
        <v>4.206660263532553</v>
      </c>
    </row>
    <row r="42" spans="6:12" ht="12.75">
      <c r="F42" s="1">
        <f t="shared" si="0"/>
        <v>1.8248003631400747</v>
      </c>
      <c r="G42" s="2">
        <v>38</v>
      </c>
      <c r="H42" s="3">
        <f t="shared" si="1"/>
        <v>2.0275559590445273</v>
      </c>
      <c r="J42" s="1">
        <f t="shared" si="2"/>
        <v>4.206660263532553</v>
      </c>
      <c r="K42" s="2">
        <v>38</v>
      </c>
      <c r="L42" s="3">
        <f t="shared" si="3"/>
        <v>4.572456808187558</v>
      </c>
    </row>
    <row r="43" spans="6:12" ht="12.75">
      <c r="F43" s="1">
        <f t="shared" si="0"/>
        <v>2.0275559590445273</v>
      </c>
      <c r="G43" s="2">
        <v>37</v>
      </c>
      <c r="H43" s="3">
        <f t="shared" si="1"/>
        <v>2.2528399544939193</v>
      </c>
      <c r="J43" s="1">
        <f t="shared" si="2"/>
        <v>4.572456808187558</v>
      </c>
      <c r="K43" s="2">
        <v>37</v>
      </c>
      <c r="L43" s="3">
        <f t="shared" si="3"/>
        <v>4.970061748029954</v>
      </c>
    </row>
    <row r="44" spans="6:12" ht="12.75">
      <c r="F44" s="1">
        <f t="shared" si="0"/>
        <v>2.2528399544939193</v>
      </c>
      <c r="G44" s="2">
        <v>36</v>
      </c>
      <c r="H44" s="3">
        <f t="shared" si="1"/>
        <v>2.5031555049932437</v>
      </c>
      <c r="J44" s="1">
        <f t="shared" si="2"/>
        <v>4.970061748029954</v>
      </c>
      <c r="K44" s="2">
        <v>36</v>
      </c>
      <c r="L44" s="3">
        <f t="shared" si="3"/>
        <v>5.402241030467341</v>
      </c>
    </row>
    <row r="45" spans="6:12" ht="12.75">
      <c r="F45" s="1">
        <f t="shared" si="0"/>
        <v>2.5031555049932437</v>
      </c>
      <c r="G45" s="2">
        <v>35</v>
      </c>
      <c r="H45" s="3">
        <f t="shared" si="1"/>
        <v>2.7812838944369376</v>
      </c>
      <c r="J45" s="1">
        <f t="shared" si="2"/>
        <v>5.402241030467341</v>
      </c>
      <c r="K45" s="2">
        <v>35</v>
      </c>
      <c r="L45" s="3">
        <f t="shared" si="3"/>
        <v>5.872001120073196</v>
      </c>
    </row>
    <row r="46" spans="6:12" ht="12.75">
      <c r="F46" s="1">
        <f t="shared" si="0"/>
        <v>2.7812838944369376</v>
      </c>
      <c r="G46" s="2">
        <v>34</v>
      </c>
      <c r="H46" s="3">
        <f t="shared" si="1"/>
        <v>3.090315438263264</v>
      </c>
      <c r="J46" s="1">
        <f t="shared" si="2"/>
        <v>5.872001120073196</v>
      </c>
      <c r="K46" s="2">
        <v>34</v>
      </c>
      <c r="L46" s="3">
        <f t="shared" si="3"/>
        <v>6.382609913123039</v>
      </c>
    </row>
    <row r="47" spans="6:12" ht="12.75">
      <c r="F47" s="1">
        <f t="shared" si="0"/>
        <v>3.090315438263264</v>
      </c>
      <c r="G47" s="2">
        <v>33</v>
      </c>
      <c r="H47" s="3">
        <f t="shared" si="1"/>
        <v>3.433683820292515</v>
      </c>
      <c r="J47" s="1">
        <f t="shared" si="2"/>
        <v>6.382609913123039</v>
      </c>
      <c r="K47" s="2">
        <v>33</v>
      </c>
      <c r="L47" s="3">
        <f t="shared" si="3"/>
        <v>6.937619470785911</v>
      </c>
    </row>
    <row r="48" spans="6:12" ht="12.75">
      <c r="F48" s="1">
        <f t="shared" si="0"/>
        <v>3.433683820292515</v>
      </c>
      <c r="G48" s="2">
        <v>32</v>
      </c>
      <c r="H48" s="3">
        <f t="shared" si="1"/>
        <v>3.815204244769461</v>
      </c>
      <c r="J48" s="1">
        <f t="shared" si="2"/>
        <v>6.937619470785911</v>
      </c>
      <c r="K48" s="2">
        <v>32</v>
      </c>
      <c r="L48" s="3">
        <f t="shared" si="3"/>
        <v>7.54089072911512</v>
      </c>
    </row>
    <row r="49" spans="6:12" ht="12.75">
      <c r="F49" s="1">
        <f t="shared" si="0"/>
        <v>3.815204244769461</v>
      </c>
      <c r="G49" s="2">
        <v>31</v>
      </c>
      <c r="H49" s="3">
        <f t="shared" si="1"/>
        <v>4.239115827521624</v>
      </c>
      <c r="J49" s="1">
        <f t="shared" si="2"/>
        <v>7.54089072911512</v>
      </c>
      <c r="K49" s="2">
        <v>31</v>
      </c>
      <c r="L49" s="3">
        <f t="shared" si="3"/>
        <v>8.196620357733826</v>
      </c>
    </row>
    <row r="50" spans="6:12" ht="12.75">
      <c r="F50" s="1">
        <f t="shared" si="0"/>
        <v>4.239115827521624</v>
      </c>
      <c r="G50" s="2">
        <v>30</v>
      </c>
      <c r="H50" s="3">
        <f t="shared" si="1"/>
        <v>4.710128697246248</v>
      </c>
      <c r="J50" s="1">
        <f t="shared" si="2"/>
        <v>8.196620357733826</v>
      </c>
      <c r="K50" s="2">
        <v>30</v>
      </c>
      <c r="L50" s="3">
        <f t="shared" si="3"/>
        <v>8.909369954058507</v>
      </c>
    </row>
    <row r="51" spans="6:12" ht="12.75">
      <c r="F51" s="1">
        <f t="shared" si="0"/>
        <v>4.710128697246248</v>
      </c>
      <c r="G51" s="2">
        <v>29</v>
      </c>
      <c r="H51" s="3">
        <f t="shared" si="1"/>
        <v>5.233476330273609</v>
      </c>
      <c r="J51" s="1">
        <f t="shared" si="2"/>
        <v>8.909369954058507</v>
      </c>
      <c r="K51" s="2">
        <v>29</v>
      </c>
      <c r="L51" s="3">
        <f t="shared" si="3"/>
        <v>9.684097776150551</v>
      </c>
    </row>
    <row r="52" spans="6:12" ht="12.75">
      <c r="F52" s="1">
        <f t="shared" si="0"/>
        <v>5.233476330273609</v>
      </c>
      <c r="G52" s="2">
        <v>28</v>
      </c>
      <c r="H52" s="3">
        <f t="shared" si="1"/>
        <v>5.81497370030401</v>
      </c>
      <c r="J52" s="1">
        <f t="shared" si="2"/>
        <v>9.684097776150551</v>
      </c>
      <c r="K52" s="2">
        <v>28</v>
      </c>
      <c r="L52" s="3">
        <f t="shared" si="3"/>
        <v>10.526193234946252</v>
      </c>
    </row>
    <row r="53" spans="6:12" ht="12.75">
      <c r="F53" s="1">
        <f t="shared" si="0"/>
        <v>5.81497370030401</v>
      </c>
      <c r="G53" s="2">
        <v>27</v>
      </c>
      <c r="H53" s="3">
        <f t="shared" si="1"/>
        <v>6.461081889226677</v>
      </c>
      <c r="J53" s="1">
        <f t="shared" si="2"/>
        <v>10.526193234946252</v>
      </c>
      <c r="K53" s="2">
        <v>27</v>
      </c>
      <c r="L53" s="3">
        <f t="shared" si="3"/>
        <v>11.441514385811143</v>
      </c>
    </row>
    <row r="54" spans="6:12" ht="12.75">
      <c r="F54" s="1">
        <f t="shared" si="0"/>
        <v>6.461081889226677</v>
      </c>
      <c r="G54" s="2">
        <v>26</v>
      </c>
      <c r="H54" s="3">
        <f t="shared" si="1"/>
        <v>7.17897987691853</v>
      </c>
      <c r="J54" s="1">
        <f t="shared" si="2"/>
        <v>11.441514385811143</v>
      </c>
      <c r="K54" s="2">
        <v>26</v>
      </c>
      <c r="L54" s="3">
        <f t="shared" si="3"/>
        <v>12.436428680229502</v>
      </c>
    </row>
    <row r="55" spans="6:12" ht="12.75">
      <c r="F55" s="1">
        <f t="shared" si="0"/>
        <v>7.17897987691853</v>
      </c>
      <c r="G55" s="2">
        <v>25</v>
      </c>
      <c r="H55" s="3">
        <f t="shared" si="1"/>
        <v>7.9766443076872555</v>
      </c>
      <c r="J55" s="1">
        <f t="shared" si="2"/>
        <v>12.436428680229502</v>
      </c>
      <c r="K55" s="2">
        <v>25</v>
      </c>
      <c r="L55" s="3">
        <f t="shared" si="3"/>
        <v>13.517857261119024</v>
      </c>
    </row>
    <row r="56" spans="6:12" ht="12.75">
      <c r="F56" s="1">
        <f t="shared" si="0"/>
        <v>7.9766443076872555</v>
      </c>
      <c r="G56" s="2">
        <v>24</v>
      </c>
      <c r="H56" s="3">
        <f t="shared" si="1"/>
        <v>8.862938119652506</v>
      </c>
      <c r="J56" s="1">
        <f t="shared" si="2"/>
        <v>13.517857261119024</v>
      </c>
      <c r="K56" s="2">
        <v>24</v>
      </c>
      <c r="L56" s="3">
        <f t="shared" si="3"/>
        <v>14.693323109911983</v>
      </c>
    </row>
    <row r="57" spans="6:12" ht="12.75">
      <c r="F57" s="1">
        <f t="shared" si="0"/>
        <v>8.862938119652506</v>
      </c>
      <c r="G57" s="2">
        <v>23</v>
      </c>
      <c r="H57" s="3">
        <f t="shared" si="1"/>
        <v>9.847709021836119</v>
      </c>
      <c r="J57" s="1">
        <f t="shared" si="2"/>
        <v>14.693323109911983</v>
      </c>
      <c r="K57" s="2">
        <v>23</v>
      </c>
      <c r="L57" s="3">
        <f t="shared" si="3"/>
        <v>15.971003380339111</v>
      </c>
    </row>
    <row r="58" spans="6:12" ht="12.75">
      <c r="F58" s="1">
        <f t="shared" si="0"/>
        <v>9.847709021836119</v>
      </c>
      <c r="G58" s="2">
        <v>22</v>
      </c>
      <c r="H58" s="3">
        <f t="shared" si="1"/>
        <v>10.941898913151244</v>
      </c>
      <c r="J58" s="1">
        <f t="shared" si="2"/>
        <v>15.971003380339111</v>
      </c>
      <c r="K58" s="2">
        <v>22</v>
      </c>
      <c r="L58" s="3">
        <f t="shared" si="3"/>
        <v>17.359786282977293</v>
      </c>
    </row>
    <row r="59" spans="6:12" ht="12.75">
      <c r="F59" s="1">
        <f t="shared" si="0"/>
        <v>10.941898913151244</v>
      </c>
      <c r="G59" s="2">
        <v>21</v>
      </c>
      <c r="H59" s="3">
        <f t="shared" si="1"/>
        <v>12.157665459056936</v>
      </c>
      <c r="J59" s="1">
        <f t="shared" si="2"/>
        <v>17.359786282977293</v>
      </c>
      <c r="K59" s="2">
        <v>21</v>
      </c>
      <c r="L59" s="3">
        <f t="shared" si="3"/>
        <v>18.869332916279667</v>
      </c>
    </row>
    <row r="60" spans="6:12" ht="12.75">
      <c r="F60" s="1">
        <f t="shared" si="0"/>
        <v>12.157665459056936</v>
      </c>
      <c r="G60" s="2">
        <v>20</v>
      </c>
      <c r="H60" s="3">
        <f t="shared" si="1"/>
        <v>13.50851717672993</v>
      </c>
      <c r="J60" s="1">
        <f t="shared" si="2"/>
        <v>18.869332916279667</v>
      </c>
      <c r="K60" s="2">
        <v>20</v>
      </c>
      <c r="L60" s="3">
        <f t="shared" si="3"/>
        <v>20.51014447421703</v>
      </c>
    </row>
    <row r="61" spans="6:12" ht="12.75">
      <c r="F61" s="1">
        <f t="shared" si="0"/>
        <v>13.50851717672993</v>
      </c>
      <c r="G61" s="2">
        <v>19</v>
      </c>
      <c r="H61" s="3">
        <f t="shared" si="1"/>
        <v>15.009463529699921</v>
      </c>
      <c r="J61" s="1">
        <f t="shared" si="2"/>
        <v>20.51014447421703</v>
      </c>
      <c r="K61" s="2">
        <v>19</v>
      </c>
      <c r="L61" s="3">
        <f t="shared" si="3"/>
        <v>22.293635298061986</v>
      </c>
    </row>
    <row r="62" spans="6:12" ht="12.75">
      <c r="F62" s="1">
        <f t="shared" si="0"/>
        <v>15.009463529699921</v>
      </c>
      <c r="G62" s="2">
        <v>18</v>
      </c>
      <c r="H62" s="3">
        <f t="shared" si="1"/>
        <v>16.67718169966658</v>
      </c>
      <c r="J62" s="1">
        <f t="shared" si="2"/>
        <v>22.293635298061986</v>
      </c>
      <c r="K62" s="2">
        <v>18</v>
      </c>
      <c r="L62" s="3">
        <f t="shared" si="3"/>
        <v>24.232212280502157</v>
      </c>
    </row>
    <row r="63" spans="6:12" ht="12.75">
      <c r="F63" s="1">
        <f t="shared" si="0"/>
        <v>16.67718169966658</v>
      </c>
      <c r="G63" s="2">
        <v>17</v>
      </c>
      <c r="H63" s="3">
        <f t="shared" si="1"/>
        <v>18.53020188851842</v>
      </c>
      <c r="J63" s="1">
        <f t="shared" si="2"/>
        <v>24.232212280502157</v>
      </c>
      <c r="K63" s="2">
        <v>17</v>
      </c>
      <c r="L63" s="3">
        <f t="shared" si="3"/>
        <v>26.339361174458865</v>
      </c>
    </row>
    <row r="64" spans="6:12" ht="12.75">
      <c r="F64" s="1">
        <f t="shared" si="0"/>
        <v>18.53020188851842</v>
      </c>
      <c r="G64" s="2">
        <v>16</v>
      </c>
      <c r="H64" s="3">
        <f t="shared" si="1"/>
        <v>20.58911320946491</v>
      </c>
      <c r="J64" s="1">
        <f t="shared" si="2"/>
        <v>26.339361174458865</v>
      </c>
      <c r="K64" s="2">
        <v>16</v>
      </c>
      <c r="L64" s="3">
        <f t="shared" si="3"/>
        <v>28.629740407020506</v>
      </c>
    </row>
    <row r="65" spans="6:12" ht="12.75">
      <c r="F65" s="1">
        <f t="shared" si="0"/>
        <v>20.58911320946491</v>
      </c>
      <c r="G65" s="2">
        <v>15</v>
      </c>
      <c r="H65" s="3">
        <f t="shared" si="1"/>
        <v>22.87679245496101</v>
      </c>
      <c r="J65" s="1">
        <f t="shared" si="2"/>
        <v>28.629740407020506</v>
      </c>
      <c r="K65" s="2">
        <v>15</v>
      </c>
      <c r="L65" s="3">
        <f t="shared" si="3"/>
        <v>31.119283051109246</v>
      </c>
    </row>
    <row r="66" spans="6:12" ht="12.75">
      <c r="F66" s="1">
        <f t="shared" si="0"/>
        <v>22.87679245496101</v>
      </c>
      <c r="G66" s="2">
        <v>14</v>
      </c>
      <c r="H66" s="3">
        <f t="shared" si="1"/>
        <v>25.41865828329001</v>
      </c>
      <c r="J66" s="1">
        <f t="shared" si="2"/>
        <v>31.119283051109246</v>
      </c>
      <c r="K66" s="2">
        <v>14</v>
      </c>
      <c r="L66" s="3">
        <f t="shared" si="3"/>
        <v>33.82530766424918</v>
      </c>
    </row>
    <row r="67" spans="6:12" ht="12.75">
      <c r="F67" s="1">
        <f t="shared" si="0"/>
        <v>25.41865828329001</v>
      </c>
      <c r="G67" s="2">
        <v>13</v>
      </c>
      <c r="H67" s="3">
        <f t="shared" si="1"/>
        <v>28.242953648100013</v>
      </c>
      <c r="J67" s="1">
        <f t="shared" si="2"/>
        <v>33.82530766424918</v>
      </c>
      <c r="K67" s="2">
        <v>13</v>
      </c>
      <c r="L67" s="3">
        <f t="shared" si="3"/>
        <v>36.76663876548824</v>
      </c>
    </row>
    <row r="68" spans="6:12" ht="12.75">
      <c r="F68" s="1">
        <f t="shared" si="0"/>
        <v>28.242953648100013</v>
      </c>
      <c r="G68" s="2">
        <v>12</v>
      </c>
      <c r="H68" s="3">
        <f t="shared" si="1"/>
        <v>31.381059609000012</v>
      </c>
      <c r="J68" s="1">
        <f t="shared" si="2"/>
        <v>36.76663876548824</v>
      </c>
      <c r="K68" s="2">
        <v>12</v>
      </c>
      <c r="L68" s="3">
        <f t="shared" si="3"/>
        <v>39.96373778857417</v>
      </c>
    </row>
    <row r="69" spans="6:12" ht="12.75">
      <c r="F69" s="1">
        <f aca="true" t="shared" si="4" ref="F69:F78">F70*$B$4</f>
        <v>31.381059609000012</v>
      </c>
      <c r="G69" s="2">
        <v>11</v>
      </c>
      <c r="H69" s="3">
        <f aca="true" t="shared" si="5" ref="H69:H79">F70</f>
        <v>34.86784401000001</v>
      </c>
      <c r="J69" s="1">
        <f aca="true" t="shared" si="6" ref="J69:J78">J70*$C$4</f>
        <v>39.96373778857417</v>
      </c>
      <c r="K69" s="2">
        <v>11</v>
      </c>
      <c r="L69" s="3">
        <f aca="true" t="shared" si="7" ref="L69:L79">J70</f>
        <v>43.43884542236323</v>
      </c>
    </row>
    <row r="70" spans="6:12" ht="12.75">
      <c r="F70" s="1">
        <f t="shared" si="4"/>
        <v>34.86784401000001</v>
      </c>
      <c r="G70" s="2">
        <v>10</v>
      </c>
      <c r="H70" s="3">
        <f t="shared" si="5"/>
        <v>38.742048900000015</v>
      </c>
      <c r="J70" s="1">
        <f t="shared" si="6"/>
        <v>43.43884542236323</v>
      </c>
      <c r="K70" s="2">
        <v>10</v>
      </c>
      <c r="L70" s="3">
        <f t="shared" si="7"/>
        <v>47.21613632865568</v>
      </c>
    </row>
    <row r="71" spans="6:12" ht="12.75">
      <c r="F71" s="1">
        <f t="shared" si="4"/>
        <v>38.742048900000015</v>
      </c>
      <c r="G71" s="2">
        <v>9</v>
      </c>
      <c r="H71" s="3">
        <f t="shared" si="5"/>
        <v>43.04672100000001</v>
      </c>
      <c r="J71" s="1">
        <f t="shared" si="6"/>
        <v>47.21613632865568</v>
      </c>
      <c r="K71" s="2">
        <v>9</v>
      </c>
      <c r="L71" s="3">
        <f t="shared" si="7"/>
        <v>51.32188731375617</v>
      </c>
    </row>
    <row r="72" spans="6:12" ht="12.75">
      <c r="F72" s="1">
        <f t="shared" si="4"/>
        <v>43.04672100000001</v>
      </c>
      <c r="G72" s="2">
        <v>8</v>
      </c>
      <c r="H72" s="3">
        <f t="shared" si="5"/>
        <v>47.829690000000014</v>
      </c>
      <c r="J72" s="1">
        <f t="shared" si="6"/>
        <v>51.32188731375617</v>
      </c>
      <c r="K72" s="2">
        <v>8</v>
      </c>
      <c r="L72" s="3">
        <f t="shared" si="7"/>
        <v>55.78466012364801</v>
      </c>
    </row>
    <row r="73" spans="6:12" ht="12.75">
      <c r="F73" s="1">
        <f t="shared" si="4"/>
        <v>47.829690000000014</v>
      </c>
      <c r="G73" s="2">
        <v>7</v>
      </c>
      <c r="H73" s="3">
        <f t="shared" si="5"/>
        <v>53.144100000000016</v>
      </c>
      <c r="J73" s="1">
        <f t="shared" si="6"/>
        <v>55.78466012364801</v>
      </c>
      <c r="K73" s="2">
        <v>7</v>
      </c>
      <c r="L73" s="3">
        <f t="shared" si="7"/>
        <v>60.63550013440001</v>
      </c>
    </row>
    <row r="74" spans="6:12" ht="12.75">
      <c r="F74" s="1">
        <f t="shared" si="4"/>
        <v>53.144100000000016</v>
      </c>
      <c r="G74" s="2">
        <v>6</v>
      </c>
      <c r="H74" s="3">
        <f t="shared" si="5"/>
        <v>59.049000000000014</v>
      </c>
      <c r="J74" s="1">
        <f t="shared" si="6"/>
        <v>60.63550013440001</v>
      </c>
      <c r="K74" s="2">
        <v>6</v>
      </c>
      <c r="L74" s="3">
        <f t="shared" si="7"/>
        <v>65.90815232000001</v>
      </c>
    </row>
    <row r="75" spans="6:12" ht="12.75">
      <c r="F75" s="1">
        <f t="shared" si="4"/>
        <v>59.049000000000014</v>
      </c>
      <c r="G75" s="2">
        <v>5</v>
      </c>
      <c r="H75" s="3">
        <f t="shared" si="5"/>
        <v>65.61000000000001</v>
      </c>
      <c r="J75" s="1">
        <f t="shared" si="6"/>
        <v>65.90815232000001</v>
      </c>
      <c r="K75" s="2">
        <v>5</v>
      </c>
      <c r="L75" s="3">
        <f t="shared" si="7"/>
        <v>71.63929600000002</v>
      </c>
    </row>
    <row r="76" spans="6:12" ht="12.75">
      <c r="F76" s="1">
        <f t="shared" si="4"/>
        <v>65.61000000000001</v>
      </c>
      <c r="G76" s="2">
        <v>4</v>
      </c>
      <c r="H76" s="3">
        <f t="shared" si="5"/>
        <v>72.9</v>
      </c>
      <c r="J76" s="1">
        <f t="shared" si="6"/>
        <v>71.63929600000002</v>
      </c>
      <c r="K76" s="2">
        <v>4</v>
      </c>
      <c r="L76" s="3">
        <f t="shared" si="7"/>
        <v>77.86880000000001</v>
      </c>
    </row>
    <row r="77" spans="6:12" ht="12.75">
      <c r="F77" s="1">
        <f t="shared" si="4"/>
        <v>72.9</v>
      </c>
      <c r="G77" s="2">
        <v>3</v>
      </c>
      <c r="H77" s="3">
        <f t="shared" si="5"/>
        <v>81</v>
      </c>
      <c r="J77" s="1">
        <f t="shared" si="6"/>
        <v>77.86880000000001</v>
      </c>
      <c r="K77" s="2">
        <v>3</v>
      </c>
      <c r="L77" s="3">
        <f t="shared" si="7"/>
        <v>84.64</v>
      </c>
    </row>
    <row r="78" spans="6:12" ht="12.75">
      <c r="F78" s="1">
        <f t="shared" si="4"/>
        <v>81</v>
      </c>
      <c r="G78" s="2">
        <v>2</v>
      </c>
      <c r="H78" s="3">
        <f t="shared" si="5"/>
        <v>90</v>
      </c>
      <c r="J78" s="1">
        <f t="shared" si="6"/>
        <v>84.64</v>
      </c>
      <c r="K78" s="2">
        <v>2</v>
      </c>
      <c r="L78" s="3">
        <f t="shared" si="7"/>
        <v>92</v>
      </c>
    </row>
    <row r="79" spans="6:12" ht="12.75">
      <c r="F79" s="1">
        <f>F80*$B$4</f>
        <v>90</v>
      </c>
      <c r="G79" s="2">
        <v>1</v>
      </c>
      <c r="H79" s="3">
        <f t="shared" si="5"/>
        <v>100</v>
      </c>
      <c r="J79" s="1">
        <f>J80*$C$4</f>
        <v>92</v>
      </c>
      <c r="K79" s="2">
        <v>1</v>
      </c>
      <c r="L79" s="3">
        <f t="shared" si="7"/>
        <v>100</v>
      </c>
    </row>
    <row r="80" spans="6:12" ht="13.5" thickBot="1">
      <c r="F80" s="4">
        <v>100</v>
      </c>
      <c r="G80" s="5" t="s">
        <v>5</v>
      </c>
      <c r="H80" s="6"/>
      <c r="J80" s="4">
        <v>100</v>
      </c>
      <c r="K80" s="5" t="s">
        <v>5</v>
      </c>
      <c r="L80" s="6"/>
    </row>
    <row r="81" ht="13.5" thickTop="1"/>
  </sheetData>
  <sheetProtection password="CDF2" sheet="1"/>
  <mergeCells count="2">
    <mergeCell ref="J3:K3"/>
    <mergeCell ref="F3:H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Persky</dc:creator>
  <cp:keywords/>
  <dc:description/>
  <cp:lastModifiedBy>Jon Persky</cp:lastModifiedBy>
  <dcterms:created xsi:type="dcterms:W3CDTF">2009-06-15T19:07:52Z</dcterms:created>
  <dcterms:modified xsi:type="dcterms:W3CDTF">2011-08-31T21:57:23Z</dcterms:modified>
  <cp:category/>
  <cp:version/>
  <cp:contentType/>
  <cp:contentStatus/>
</cp:coreProperties>
</file>